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70" windowWidth="15570" windowHeight="1086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C6" i="2" l="1"/>
  <c r="C5" i="2"/>
  <c r="C24" i="2" l="1"/>
  <c r="C44" i="2"/>
  <c r="B44" i="2"/>
  <c r="D28" i="2" l="1"/>
  <c r="B24" i="2" l="1"/>
  <c r="D34" i="2" l="1"/>
  <c r="C16" i="2" l="1"/>
  <c r="D35" i="2" l="1"/>
  <c r="D36" i="2"/>
  <c r="D37" i="2"/>
  <c r="D38" i="2"/>
  <c r="D39" i="2"/>
  <c r="D40" i="2"/>
  <c r="D41" i="2"/>
  <c r="D42" i="2"/>
  <c r="D43" i="2"/>
  <c r="D25" i="2"/>
  <c r="D26" i="2"/>
  <c r="D27" i="2"/>
  <c r="D21" i="2" l="1"/>
  <c r="B16" i="2" l="1"/>
  <c r="D22" i="2"/>
  <c r="D14" i="2"/>
  <c r="B6" i="2"/>
  <c r="D12" i="2"/>
  <c r="B53" i="2"/>
  <c r="B5" i="2" l="1"/>
  <c r="B32" i="2" s="1"/>
  <c r="D20" i="2"/>
  <c r="D7" i="2"/>
  <c r="D8" i="2"/>
  <c r="D9" i="2"/>
  <c r="D10" i="2"/>
  <c r="D13" i="2"/>
  <c r="D15" i="2"/>
  <c r="D17" i="2"/>
  <c r="D18" i="2"/>
  <c r="D23" i="2"/>
  <c r="D44" i="2"/>
  <c r="C32" i="2" l="1"/>
  <c r="C45" i="2" s="1"/>
  <c r="B45" i="2"/>
  <c r="D6" i="2"/>
  <c r="D16" i="2"/>
  <c r="D24" i="2"/>
  <c r="D5" i="2" l="1"/>
  <c r="D32" i="2"/>
</calcChain>
</file>

<file path=xl/sharedStrings.xml><?xml version="1.0" encoding="utf-8"?>
<sst xmlns="http://schemas.openxmlformats.org/spreadsheetml/2006/main" count="59" uniqueCount="57">
  <si>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</si>
  <si>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</si>
  <si>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</si>
  <si>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</si>
  <si>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</si>
  <si>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</si>
  <si>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</si>
  <si>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</si>
  <si>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</si>
  <si>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</si>
  <si>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</si>
  <si>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</si>
  <si>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</si>
  <si>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</si>
  <si>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</si>
  <si>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</si>
  <si>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</si>
  <si>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</si>
  <si>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</si>
  <si>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</si>
  <si>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</si>
  <si>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</si>
  <si>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</si>
  <si>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</si>
  <si>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</si>
  <si>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</si>
  <si>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</si>
  <si>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</si>
  <si>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</si>
  <si>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</si>
  <si>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</si>
  <si>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</si>
  <si>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</si>
  <si>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</si>
  <si>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</si>
  <si>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</si>
  <si>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</si>
  <si>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</si>
  <si>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</si>
  <si>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</si>
  <si>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</si>
  <si>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</si>
  <si>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</si>
  <si>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</si>
  <si>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</si>
  <si>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</si>
  <si>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</si>
  <si>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</si>
  <si>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</si>
  <si>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</si>
  <si>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</si>
  <si>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</si>
  <si>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</si>
  <si>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Утвержденный бюджет
 на 2017 год</t>
  </si>
  <si>
    <t>-</t>
  </si>
  <si>
    <t>Безвозмездные поступления от государственных (муниципальных) огранизаций</t>
  </si>
  <si>
    <t xml:space="preserve">             Информация об исполнении  бюджета МО "Город Майкоп"
 на 1 января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</si>
</sst>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2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</cellStyleXfs>
  <cellXfs count="41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36" borderId="0" xfId="0" applyFont="1" applyFill="1"/>
    <xf numFmtId="164" fontId="47" fillId="36" borderId="2" xfId="0" applyNumberFormat="1" applyFont="1" applyFill="1" applyBorder="1"/>
    <xf numFmtId="164" fontId="48" fillId="36" borderId="2" xfId="0" applyNumberFormat="1" applyFont="1" applyFill="1" applyBorder="1" applyAlignment="1">
      <alignment horizontal="right"/>
    </xf>
    <xf numFmtId="164" fontId="47" fillId="36" borderId="2" xfId="0" applyNumberFormat="1" applyFont="1" applyFill="1" applyBorder="1" applyAlignment="1">
      <alignment horizontal="right"/>
    </xf>
    <xf numFmtId="0" fontId="1" fillId="36" borderId="2" xfId="0" applyFont="1" applyFill="1" applyBorder="1"/>
    <xf numFmtId="0" fontId="2" fillId="36" borderId="2" xfId="0" applyFont="1" applyFill="1" applyBorder="1" applyAlignment="1">
      <alignment horizontal="center" vertical="center"/>
    </xf>
    <xf numFmtId="164" fontId="47" fillId="36" borderId="2" xfId="0" applyNumberFormat="1" applyFont="1" applyFill="1" applyBorder="1" applyAlignment="1">
      <alignment wrapText="1"/>
    </xf>
    <xf numFmtId="164" fontId="48" fillId="36" borderId="2" xfId="0" applyNumberFormat="1" applyFont="1" applyFill="1" applyBorder="1"/>
    <xf numFmtId="164" fontId="48" fillId="36" borderId="2" xfId="0" applyNumberFormat="1" applyFont="1" applyFill="1" applyBorder="1" applyAlignment="1">
      <alignment wrapText="1"/>
    </xf>
    <xf numFmtId="164" fontId="48" fillId="36" borderId="2" xfId="657" applyNumberFormat="1" applyFont="1" applyFill="1" applyBorder="1" applyAlignment="1" applyProtection="1">
      <alignment wrapText="1"/>
    </xf>
    <xf numFmtId="164" fontId="2" fillId="36" borderId="2" xfId="0" applyNumberFormat="1" applyFont="1" applyFill="1" applyBorder="1" applyAlignment="1">
      <alignment horizontal="center"/>
    </xf>
    <xf numFmtId="0" fontId="2" fillId="36" borderId="2" xfId="0" applyFont="1" applyFill="1" applyBorder="1" applyAlignment="1">
      <alignment wrapText="1"/>
    </xf>
    <xf numFmtId="164" fontId="47" fillId="36" borderId="2" xfId="0" applyNumberFormat="1" applyFont="1" applyFill="1" applyBorder="1" applyAlignment="1">
      <alignment horizontal="center" wrapText="1"/>
    </xf>
    <xf numFmtId="0" fontId="1" fillId="36" borderId="2" xfId="0" applyFont="1" applyFill="1" applyBorder="1" applyAlignment="1">
      <alignment wrapText="1"/>
    </xf>
    <xf numFmtId="164" fontId="48" fillId="36" borderId="2" xfId="0" applyNumberFormat="1" applyFont="1" applyFill="1" applyBorder="1" applyAlignment="1"/>
    <xf numFmtId="0" fontId="2" fillId="36" borderId="2" xfId="0" applyFont="1" applyFill="1" applyBorder="1" applyAlignment="1">
      <alignment horizontal="center"/>
    </xf>
    <xf numFmtId="0" fontId="2" fillId="36" borderId="2" xfId="0" applyFont="1" applyFill="1" applyBorder="1" applyAlignment="1">
      <alignment horizontal="center" vertical="center" wrapText="1"/>
    </xf>
    <xf numFmtId="0" fontId="2" fillId="36" borderId="2" xfId="0" applyFont="1" applyFill="1" applyBorder="1" applyAlignment="1">
      <alignment horizontal="center" wrapText="1"/>
    </xf>
    <xf numFmtId="0" fontId="60" fillId="36" borderId="2" xfId="0" applyFont="1" applyFill="1" applyBorder="1" applyAlignment="1">
      <alignment wrapText="1"/>
    </xf>
    <xf numFmtId="164" fontId="47" fillId="36" borderId="71" xfId="0" applyNumberFormat="1" applyFont="1" applyFill="1" applyBorder="1" applyAlignment="1">
      <alignment horizontal="right"/>
    </xf>
    <xf numFmtId="4" fontId="23" fillId="0" borderId="0" xfId="272" applyNumberFormat="1" applyBorder="1" applyProtection="1">
      <alignment horizontal="right"/>
    </xf>
    <xf numFmtId="164" fontId="47" fillId="36" borderId="71" xfId="0" applyNumberFormat="1" applyFont="1" applyFill="1" applyBorder="1"/>
    <xf numFmtId="164" fontId="47" fillId="36" borderId="71" xfId="0" applyNumberFormat="1" applyFont="1" applyFill="1" applyBorder="1" applyAlignment="1">
      <alignment wrapText="1"/>
    </xf>
    <xf numFmtId="164" fontId="48" fillId="36" borderId="74" xfId="0" applyNumberFormat="1" applyFont="1" applyFill="1" applyBorder="1" applyAlignment="1">
      <alignment horizontal="right"/>
    </xf>
    <xf numFmtId="4" fontId="23" fillId="0" borderId="0" xfId="902" applyNumberFormat="1" applyBorder="1" applyProtection="1">
      <alignment horizontal="right"/>
    </xf>
    <xf numFmtId="4" fontId="23" fillId="0" borderId="0" xfId="825" applyNumberFormat="1" applyBorder="1" applyProtection="1">
      <alignment horizontal="right"/>
    </xf>
    <xf numFmtId="164" fontId="3" fillId="0" borderId="1" xfId="272" applyNumberFormat="1" applyFont="1" applyProtection="1">
      <alignment horizontal="right"/>
    </xf>
    <xf numFmtId="164" fontId="3" fillId="0" borderId="72" xfId="272" applyNumberFormat="1" applyFont="1" applyBorder="1" applyProtection="1">
      <alignment horizontal="right"/>
    </xf>
    <xf numFmtId="4" fontId="3" fillId="0" borderId="1" xfId="272" applyNumberFormat="1" applyFont="1" applyProtection="1">
      <alignment horizontal="right"/>
    </xf>
    <xf numFmtId="4" fontId="3" fillId="0" borderId="72" xfId="272" applyNumberFormat="1" applyFont="1" applyBorder="1" applyProtection="1">
      <alignment horizontal="right"/>
    </xf>
    <xf numFmtId="4" fontId="3" fillId="0" borderId="4" xfId="902" applyNumberFormat="1" applyFont="1" applyProtection="1">
      <alignment horizontal="right"/>
    </xf>
    <xf numFmtId="164" fontId="47" fillId="36" borderId="2" xfId="0" applyNumberFormat="1" applyFont="1" applyFill="1" applyBorder="1" applyAlignment="1">
      <alignment horizontal="center"/>
    </xf>
    <xf numFmtId="0" fontId="2" fillId="36" borderId="2" xfId="0" applyFont="1" applyFill="1" applyBorder="1" applyAlignment="1">
      <alignment horizontal="center"/>
    </xf>
    <xf numFmtId="0" fontId="2" fillId="36" borderId="73" xfId="0" applyFont="1" applyFill="1" applyBorder="1" applyAlignment="1">
      <alignment horizontal="center"/>
    </xf>
    <xf numFmtId="0" fontId="2" fillId="36" borderId="2" xfId="0" applyFont="1" applyFill="1" applyBorder="1" applyAlignment="1">
      <alignment horizontal="center" vertical="center" wrapText="1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="130" zoomScaleNormal="130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B51" sqref="B51"/>
    </sheetView>
  </sheetViews>
  <sheetFormatPr defaultColWidth="9.140625" defaultRowHeight="15" x14ac:dyDescent="0.25"/>
  <cols>
    <col min="1" max="1" width="46.7109375" style="2" customWidth="1"/>
    <col min="2" max="3" width="16.42578125" style="2" customWidth="1"/>
    <col min="4" max="4" width="15.140625" style="2" customWidth="1"/>
    <col min="5" max="5" width="14.7109375" style="2" customWidth="1"/>
    <col min="6" max="6" width="12.85546875" style="2" customWidth="1"/>
    <col min="7" max="16384" width="9.140625" style="2"/>
  </cols>
  <sheetData>
    <row r="1" spans="1:6" ht="36.75" customHeight="1" x14ac:dyDescent="0.25">
      <c r="A1" s="40" t="s">
        <v>56</v>
      </c>
      <c r="B1" s="40"/>
      <c r="C1" s="40"/>
      <c r="D1" s="40"/>
    </row>
    <row r="2" spans="1:6" ht="15" customHeight="1" x14ac:dyDescent="0.25">
      <c r="A2" s="10"/>
      <c r="B2" s="10"/>
      <c r="C2" s="10"/>
      <c r="D2" s="10" t="s">
        <v>2</v>
      </c>
    </row>
    <row r="3" spans="1:6" s="4" customFormat="1" ht="49.15" customHeight="1" x14ac:dyDescent="0.25">
      <c r="A3" s="11" t="s">
        <v>33</v>
      </c>
      <c r="B3" s="22" t="s">
        <v>53</v>
      </c>
      <c r="C3" s="22" t="s">
        <v>0</v>
      </c>
      <c r="D3" s="22" t="s">
        <v>1</v>
      </c>
    </row>
    <row r="4" spans="1:6" x14ac:dyDescent="0.25">
      <c r="A4" s="38" t="s">
        <v>8</v>
      </c>
      <c r="B4" s="38"/>
      <c r="C4" s="38"/>
      <c r="D4" s="39"/>
    </row>
    <row r="5" spans="1:6" ht="15.6" customHeight="1" x14ac:dyDescent="0.25">
      <c r="A5" s="23" t="s">
        <v>40</v>
      </c>
      <c r="B5" s="7">
        <f>B6+B16</f>
        <v>1297398.071</v>
      </c>
      <c r="C5" s="27">
        <f>C6+C16</f>
        <v>1318535.4009999998</v>
      </c>
      <c r="D5" s="9">
        <f t="shared" ref="D5:D10" si="0">C5/B5*100</f>
        <v>101.62920929762966</v>
      </c>
      <c r="E5" s="26"/>
      <c r="F5" s="26"/>
    </row>
    <row r="6" spans="1:6" x14ac:dyDescent="0.25">
      <c r="A6" s="23" t="s">
        <v>24</v>
      </c>
      <c r="B6" s="12">
        <f>B7+B8+B9+B10+B15</f>
        <v>1076665.7719999999</v>
      </c>
      <c r="C6" s="28">
        <f>C7+C8+C9+C10+C15</f>
        <v>1077224.8149999999</v>
      </c>
      <c r="D6" s="9">
        <f t="shared" si="0"/>
        <v>100.0519235415984</v>
      </c>
      <c r="E6" s="26"/>
      <c r="F6" s="26"/>
    </row>
    <row r="7" spans="1:6" x14ac:dyDescent="0.25">
      <c r="A7" s="19" t="s">
        <v>3</v>
      </c>
      <c r="B7" s="32">
        <v>569272</v>
      </c>
      <c r="C7" s="33">
        <v>565808.66200000001</v>
      </c>
      <c r="D7" s="8">
        <f t="shared" si="0"/>
        <v>99.391619823212807</v>
      </c>
    </row>
    <row r="8" spans="1:6" ht="30" customHeight="1" x14ac:dyDescent="0.25">
      <c r="A8" s="19" t="s">
        <v>4</v>
      </c>
      <c r="B8" s="32">
        <v>24597.772000000001</v>
      </c>
      <c r="C8" s="33">
        <v>22267.629000000001</v>
      </c>
      <c r="D8" s="8">
        <f t="shared" si="0"/>
        <v>90.527016024052912</v>
      </c>
    </row>
    <row r="9" spans="1:6" ht="19.899999999999999" customHeight="1" x14ac:dyDescent="0.25">
      <c r="A9" s="19" t="s">
        <v>51</v>
      </c>
      <c r="B9" s="32">
        <v>263669</v>
      </c>
      <c r="C9" s="32">
        <v>260321.266</v>
      </c>
      <c r="D9" s="29">
        <f t="shared" si="0"/>
        <v>98.730327038825195</v>
      </c>
    </row>
    <row r="10" spans="1:6" ht="19.899999999999999" customHeight="1" x14ac:dyDescent="0.25">
      <c r="A10" s="19" t="s">
        <v>29</v>
      </c>
      <c r="B10" s="32">
        <v>189176</v>
      </c>
      <c r="C10" s="32">
        <v>200082.35800000001</v>
      </c>
      <c r="D10" s="8">
        <f t="shared" si="0"/>
        <v>105.76519114475408</v>
      </c>
    </row>
    <row r="11" spans="1:6" ht="17.45" customHeight="1" x14ac:dyDescent="0.25">
      <c r="A11" s="19" t="s">
        <v>30</v>
      </c>
      <c r="B11" s="13"/>
      <c r="C11" s="13"/>
      <c r="D11" s="13"/>
    </row>
    <row r="12" spans="1:6" x14ac:dyDescent="0.25">
      <c r="A12" s="24" t="s">
        <v>37</v>
      </c>
      <c r="B12" s="32">
        <v>24389</v>
      </c>
      <c r="C12" s="32">
        <v>32843.760999999999</v>
      </c>
      <c r="D12" s="8">
        <f t="shared" ref="D12:D28" si="1">C12/B12*100</f>
        <v>134.66628808069211</v>
      </c>
      <c r="F12" s="5"/>
    </row>
    <row r="13" spans="1:6" x14ac:dyDescent="0.25">
      <c r="A13" s="24" t="s">
        <v>32</v>
      </c>
      <c r="B13" s="32">
        <v>80470</v>
      </c>
      <c r="C13" s="32">
        <v>86475.269</v>
      </c>
      <c r="D13" s="8">
        <f t="shared" si="1"/>
        <v>107.46274263700759</v>
      </c>
      <c r="F13" s="5"/>
    </row>
    <row r="14" spans="1:6" x14ac:dyDescent="0.25">
      <c r="A14" s="24" t="s">
        <v>38</v>
      </c>
      <c r="B14" s="32">
        <v>84317</v>
      </c>
      <c r="C14" s="32">
        <v>80763.327000000005</v>
      </c>
      <c r="D14" s="8">
        <f t="shared" si="1"/>
        <v>95.785342220430053</v>
      </c>
      <c r="F14" s="5"/>
    </row>
    <row r="15" spans="1:6" x14ac:dyDescent="0.25">
      <c r="A15" s="19" t="s">
        <v>52</v>
      </c>
      <c r="B15" s="34">
        <v>29951</v>
      </c>
      <c r="C15" s="32">
        <v>28744.9</v>
      </c>
      <c r="D15" s="13">
        <f t="shared" si="1"/>
        <v>95.973089379319561</v>
      </c>
      <c r="F15" s="5"/>
    </row>
    <row r="16" spans="1:6" x14ac:dyDescent="0.25">
      <c r="A16" s="23" t="s">
        <v>25</v>
      </c>
      <c r="B16" s="7">
        <f>SUM(B17:B23)</f>
        <v>220732.29900000003</v>
      </c>
      <c r="C16" s="7">
        <f>SUM(C17:C23)</f>
        <v>241310.58599999998</v>
      </c>
      <c r="D16" s="9">
        <f t="shared" si="1"/>
        <v>109.32273486627344</v>
      </c>
    </row>
    <row r="17" spans="1:7" ht="45" x14ac:dyDescent="0.25">
      <c r="A17" s="19" t="s">
        <v>26</v>
      </c>
      <c r="B17" s="32">
        <v>74161.5</v>
      </c>
      <c r="C17" s="32">
        <v>74221.714999999997</v>
      </c>
      <c r="D17" s="8">
        <f t="shared" si="1"/>
        <v>100.08119442028544</v>
      </c>
    </row>
    <row r="18" spans="1:7" ht="18" customHeight="1" x14ac:dyDescent="0.25">
      <c r="A18" s="19" t="s">
        <v>27</v>
      </c>
      <c r="B18" s="32">
        <v>4153</v>
      </c>
      <c r="C18" s="32">
        <v>4125.3130000000001</v>
      </c>
      <c r="D18" s="8">
        <f t="shared" si="1"/>
        <v>99.333325307006987</v>
      </c>
      <c r="G18" s="1"/>
    </row>
    <row r="19" spans="1:7" ht="30.75" customHeight="1" x14ac:dyDescent="0.25">
      <c r="A19" s="19" t="s">
        <v>39</v>
      </c>
      <c r="B19" s="32">
        <v>56053.703000000001</v>
      </c>
      <c r="C19" s="32">
        <v>59620.201999999997</v>
      </c>
      <c r="D19" s="8"/>
      <c r="G19" s="1"/>
    </row>
    <row r="20" spans="1:7" ht="27" customHeight="1" x14ac:dyDescent="0.25">
      <c r="A20" s="19" t="s">
        <v>5</v>
      </c>
      <c r="B20" s="32">
        <v>51149.495999999999</v>
      </c>
      <c r="C20" s="32">
        <v>59405.389000000003</v>
      </c>
      <c r="D20" s="8">
        <f t="shared" si="1"/>
        <v>116.14071231513211</v>
      </c>
    </row>
    <row r="21" spans="1:7" ht="20.25" customHeight="1" x14ac:dyDescent="0.25">
      <c r="A21" s="19" t="s">
        <v>46</v>
      </c>
      <c r="B21" s="32">
        <v>2634.7</v>
      </c>
      <c r="C21" s="32">
        <v>2416.902</v>
      </c>
      <c r="D21" s="8">
        <f t="shared" si="1"/>
        <v>91.733480092610179</v>
      </c>
    </row>
    <row r="22" spans="1:7" ht="18.75" customHeight="1" x14ac:dyDescent="0.25">
      <c r="A22" s="19" t="s">
        <v>6</v>
      </c>
      <c r="B22" s="32">
        <v>32159.4</v>
      </c>
      <c r="C22" s="32">
        <v>39752.451000000001</v>
      </c>
      <c r="D22" s="8">
        <f t="shared" si="1"/>
        <v>123.61067370659899</v>
      </c>
    </row>
    <row r="23" spans="1:7" x14ac:dyDescent="0.25">
      <c r="A23" s="19" t="s">
        <v>28</v>
      </c>
      <c r="B23" s="32">
        <v>420.5</v>
      </c>
      <c r="C23" s="33">
        <v>1768.614</v>
      </c>
      <c r="D23" s="13">
        <f t="shared" si="1"/>
        <v>420.59785969084425</v>
      </c>
    </row>
    <row r="24" spans="1:7" x14ac:dyDescent="0.25">
      <c r="A24" s="18" t="s">
        <v>7</v>
      </c>
      <c r="B24" s="9">
        <f>SUM(B25:B31)</f>
        <v>1640138.3359999999</v>
      </c>
      <c r="C24" s="25">
        <f>SUM(C25:C31)</f>
        <v>1629512.8500000003</v>
      </c>
      <c r="D24" s="9">
        <f t="shared" si="1"/>
        <v>99.35215915836018</v>
      </c>
      <c r="E24" s="26"/>
      <c r="F24" s="26"/>
    </row>
    <row r="25" spans="1:7" x14ac:dyDescent="0.25">
      <c r="A25" s="14" t="s">
        <v>41</v>
      </c>
      <c r="B25" s="34">
        <v>36274.699999999997</v>
      </c>
      <c r="C25" s="35">
        <v>36274.699999999997</v>
      </c>
      <c r="D25" s="8">
        <f t="shared" si="1"/>
        <v>100</v>
      </c>
      <c r="E25" s="5"/>
      <c r="F25" s="3"/>
    </row>
    <row r="26" spans="1:7" x14ac:dyDescent="0.25">
      <c r="A26" s="14" t="s">
        <v>43</v>
      </c>
      <c r="B26" s="34">
        <v>623173.63</v>
      </c>
      <c r="C26" s="35">
        <v>620575.02800000005</v>
      </c>
      <c r="D26" s="8">
        <f t="shared" si="1"/>
        <v>99.583005140958875</v>
      </c>
      <c r="F26" s="3"/>
    </row>
    <row r="27" spans="1:7" x14ac:dyDescent="0.25">
      <c r="A27" s="14" t="s">
        <v>42</v>
      </c>
      <c r="B27" s="34">
        <v>961269.39599999995</v>
      </c>
      <c r="C27" s="35">
        <v>960410.77</v>
      </c>
      <c r="D27" s="8">
        <f t="shared" si="1"/>
        <v>99.910677901161435</v>
      </c>
      <c r="F27" s="3"/>
    </row>
    <row r="28" spans="1:7" x14ac:dyDescent="0.25">
      <c r="A28" s="14" t="s">
        <v>44</v>
      </c>
      <c r="B28" s="34">
        <v>19420.61</v>
      </c>
      <c r="C28" s="34">
        <v>19420.61</v>
      </c>
      <c r="D28" s="8">
        <f t="shared" si="1"/>
        <v>100</v>
      </c>
      <c r="F28" s="3"/>
    </row>
    <row r="29" spans="1:7" ht="30" x14ac:dyDescent="0.25">
      <c r="A29" s="15" t="s">
        <v>55</v>
      </c>
      <c r="B29" s="34" t="s">
        <v>54</v>
      </c>
      <c r="C29" s="34">
        <v>1.6</v>
      </c>
      <c r="D29" s="8"/>
      <c r="F29" s="3"/>
    </row>
    <row r="30" spans="1:7" ht="45" x14ac:dyDescent="0.25">
      <c r="A30" s="14" t="s">
        <v>47</v>
      </c>
      <c r="B30" s="34" t="s">
        <v>54</v>
      </c>
      <c r="C30" s="34">
        <v>2.44</v>
      </c>
      <c r="D30" s="8"/>
      <c r="F30" s="3"/>
    </row>
    <row r="31" spans="1:7" ht="48" customHeight="1" x14ac:dyDescent="0.25">
      <c r="A31" s="14" t="s">
        <v>45</v>
      </c>
      <c r="B31" s="34" t="s">
        <v>54</v>
      </c>
      <c r="C31" s="34">
        <v>-7172.2979999999998</v>
      </c>
      <c r="D31" s="8"/>
      <c r="F31" s="5"/>
    </row>
    <row r="32" spans="1:7" x14ac:dyDescent="0.25">
      <c r="A32" s="12" t="s">
        <v>31</v>
      </c>
      <c r="B32" s="7">
        <f>B24+B5</f>
        <v>2937536.4069999997</v>
      </c>
      <c r="C32" s="7">
        <f>C5+C24</f>
        <v>2948048.2510000002</v>
      </c>
      <c r="D32" s="7">
        <f>C32/B32*100</f>
        <v>100.35784557341829</v>
      </c>
    </row>
    <row r="33" spans="1:6" ht="17.45" customHeight="1" x14ac:dyDescent="0.25">
      <c r="A33" s="37" t="s">
        <v>9</v>
      </c>
      <c r="B33" s="37"/>
      <c r="C33" s="37"/>
      <c r="D33" s="37"/>
    </row>
    <row r="34" spans="1:6" x14ac:dyDescent="0.25">
      <c r="A34" s="14" t="s">
        <v>10</v>
      </c>
      <c r="B34" s="36">
        <v>189311.27100000001</v>
      </c>
      <c r="C34" s="36">
        <v>182841.78599999999</v>
      </c>
      <c r="D34" s="8">
        <f t="shared" ref="D34:D44" si="2">C34/B34*100</f>
        <v>96.58262027092934</v>
      </c>
      <c r="E34" s="5"/>
    </row>
    <row r="35" spans="1:6" ht="30" x14ac:dyDescent="0.25">
      <c r="A35" s="14" t="s">
        <v>11</v>
      </c>
      <c r="B35" s="36">
        <v>28221.514999999999</v>
      </c>
      <c r="C35" s="36">
        <v>27555.127</v>
      </c>
      <c r="D35" s="8">
        <f t="shared" si="2"/>
        <v>97.638723505807548</v>
      </c>
    </row>
    <row r="36" spans="1:6" x14ac:dyDescent="0.25">
      <c r="A36" s="14" t="s">
        <v>12</v>
      </c>
      <c r="B36" s="36">
        <v>589077.60400000005</v>
      </c>
      <c r="C36" s="36">
        <v>531049.24199999997</v>
      </c>
      <c r="D36" s="8">
        <f t="shared" si="2"/>
        <v>90.149283964290703</v>
      </c>
    </row>
    <row r="37" spans="1:6" x14ac:dyDescent="0.25">
      <c r="A37" s="14" t="s">
        <v>13</v>
      </c>
      <c r="B37" s="36">
        <v>337139.78899999999</v>
      </c>
      <c r="C37" s="36">
        <v>321148.63500000001</v>
      </c>
      <c r="D37" s="8">
        <f t="shared" si="2"/>
        <v>95.256817936728325</v>
      </c>
    </row>
    <row r="38" spans="1:6" x14ac:dyDescent="0.25">
      <c r="A38" s="14" t="s">
        <v>14</v>
      </c>
      <c r="B38" s="36">
        <v>1506107.3559999999</v>
      </c>
      <c r="C38" s="36">
        <v>1501051.3289999999</v>
      </c>
      <c r="D38" s="8">
        <f t="shared" si="2"/>
        <v>99.664298366258038</v>
      </c>
    </row>
    <row r="39" spans="1:6" x14ac:dyDescent="0.25">
      <c r="A39" s="14" t="s">
        <v>15</v>
      </c>
      <c r="B39" s="36">
        <v>130037.99400000001</v>
      </c>
      <c r="C39" s="36">
        <v>129780.175</v>
      </c>
      <c r="D39" s="8">
        <f t="shared" si="2"/>
        <v>99.801735637355335</v>
      </c>
    </row>
    <row r="40" spans="1:6" x14ac:dyDescent="0.25">
      <c r="A40" s="14" t="s">
        <v>16</v>
      </c>
      <c r="B40" s="36">
        <v>246461.85200000001</v>
      </c>
      <c r="C40" s="36">
        <v>245220.484</v>
      </c>
      <c r="D40" s="8">
        <f t="shared" si="2"/>
        <v>99.496324485949245</v>
      </c>
    </row>
    <row r="41" spans="1:6" x14ac:dyDescent="0.25">
      <c r="A41" s="14" t="s">
        <v>17</v>
      </c>
      <c r="B41" s="36">
        <v>14782.931</v>
      </c>
      <c r="C41" s="36">
        <v>14782.93</v>
      </c>
      <c r="D41" s="8">
        <f>C41/B41*100</f>
        <v>99.999993235441607</v>
      </c>
    </row>
    <row r="42" spans="1:6" x14ac:dyDescent="0.25">
      <c r="A42" s="13" t="s">
        <v>18</v>
      </c>
      <c r="B42" s="36">
        <v>21446.87</v>
      </c>
      <c r="C42" s="36">
        <v>21446.87</v>
      </c>
      <c r="D42" s="8">
        <f>C42/B42*100</f>
        <v>100</v>
      </c>
    </row>
    <row r="43" spans="1:6" ht="23.25" customHeight="1" x14ac:dyDescent="0.25">
      <c r="A43" s="14" t="s">
        <v>19</v>
      </c>
      <c r="B43" s="36">
        <v>39555.976999999999</v>
      </c>
      <c r="C43" s="36">
        <v>35103.178</v>
      </c>
      <c r="D43" s="8">
        <f t="shared" si="2"/>
        <v>88.74304381358094</v>
      </c>
    </row>
    <row r="44" spans="1:6" ht="65.25" customHeight="1" x14ac:dyDescent="0.25">
      <c r="A44" s="12" t="s">
        <v>20</v>
      </c>
      <c r="B44" s="9">
        <f>B43+B42+B41+B40+B39+B38+B37+B36+B35+B34</f>
        <v>3102143.159</v>
      </c>
      <c r="C44" s="9">
        <f>C43+C42+C41+C40+C39+C38+C37+C36+C35+C34</f>
        <v>3009979.7559999996</v>
      </c>
      <c r="D44" s="9">
        <f t="shared" si="2"/>
        <v>97.02904094762313</v>
      </c>
      <c r="E44" s="30"/>
      <c r="F44" s="30"/>
    </row>
    <row r="45" spans="1:6" ht="29.25" x14ac:dyDescent="0.25">
      <c r="A45" s="12" t="s">
        <v>50</v>
      </c>
      <c r="B45" s="9">
        <f>B32-B44</f>
        <v>-164606.75200000033</v>
      </c>
      <c r="C45" s="9">
        <f>C32-C44</f>
        <v>-61931.504999999423</v>
      </c>
      <c r="D45" s="9"/>
      <c r="E45" s="31"/>
      <c r="F45" s="31"/>
    </row>
    <row r="46" spans="1:6" x14ac:dyDescent="0.25">
      <c r="A46" s="38" t="s">
        <v>34</v>
      </c>
      <c r="B46" s="38"/>
      <c r="C46" s="38"/>
      <c r="D46" s="38"/>
      <c r="E46" s="5"/>
    </row>
    <row r="47" spans="1:6" x14ac:dyDescent="0.25">
      <c r="A47" s="38"/>
      <c r="B47" s="38"/>
      <c r="C47" s="38"/>
      <c r="D47" s="38"/>
    </row>
    <row r="48" spans="1:6" x14ac:dyDescent="0.25">
      <c r="A48" s="21"/>
      <c r="B48" s="21" t="s">
        <v>35</v>
      </c>
      <c r="C48" s="16"/>
      <c r="D48" s="21"/>
    </row>
    <row r="49" spans="1:4" ht="15" customHeight="1" x14ac:dyDescent="0.25">
      <c r="A49" s="17" t="s">
        <v>21</v>
      </c>
      <c r="B49" s="21" t="s">
        <v>49</v>
      </c>
      <c r="C49" s="10"/>
      <c r="D49" s="10"/>
    </row>
    <row r="50" spans="1:4" x14ac:dyDescent="0.25">
      <c r="A50" s="19" t="s">
        <v>22</v>
      </c>
      <c r="B50" s="20">
        <v>300000</v>
      </c>
      <c r="C50" s="10"/>
      <c r="D50" s="10"/>
    </row>
    <row r="51" spans="1:4" ht="34.5" customHeight="1" x14ac:dyDescent="0.25">
      <c r="A51" s="19" t="s">
        <v>48</v>
      </c>
      <c r="B51" s="13">
        <v>608900</v>
      </c>
      <c r="C51" s="10"/>
      <c r="D51" s="10"/>
    </row>
    <row r="52" spans="1:4" x14ac:dyDescent="0.25">
      <c r="A52" s="19" t="s">
        <v>36</v>
      </c>
      <c r="B52" s="13">
        <v>0</v>
      </c>
      <c r="C52" s="10"/>
      <c r="D52" s="10"/>
    </row>
    <row r="53" spans="1:4" x14ac:dyDescent="0.25">
      <c r="A53" s="17" t="s">
        <v>23</v>
      </c>
      <c r="B53" s="13">
        <f>SUM(B50:B52)</f>
        <v>908900</v>
      </c>
      <c r="C53" s="10"/>
      <c r="D53" s="10"/>
    </row>
    <row r="54" spans="1:4" x14ac:dyDescent="0.25">
      <c r="A54" s="6"/>
      <c r="B54" s="6"/>
      <c r="C54" s="6"/>
      <c r="D54" s="6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МамуковаТ</cp:lastModifiedBy>
  <cp:lastPrinted>2017-12-01T11:36:04Z</cp:lastPrinted>
  <dcterms:created xsi:type="dcterms:W3CDTF">2014-09-16T05:33:49Z</dcterms:created>
  <dcterms:modified xsi:type="dcterms:W3CDTF">2018-01-18T06:45:19Z</dcterms:modified>
</cp:coreProperties>
</file>